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0" windowWidth="15180" windowHeight="9345" activeTab="0"/>
  </bookViews>
  <sheets>
    <sheet name="Sheet1" sheetId="1" r:id="rId1"/>
    <sheet name="TABLES" sheetId="2" r:id="rId2"/>
    <sheet name="Sheet3" sheetId="3" r:id="rId3"/>
  </sheets>
  <definedNames>
    <definedName name="_xlnm.Print_Area" localSheetId="0">'Sheet1'!$A$1:$P$46</definedName>
  </definedNames>
  <calcPr fullCalcOnLoad="1"/>
</workbook>
</file>

<file path=xl/sharedStrings.xml><?xml version="1.0" encoding="utf-8"?>
<sst xmlns="http://schemas.openxmlformats.org/spreadsheetml/2006/main" count="54" uniqueCount="54">
  <si>
    <t>RUN NO.</t>
  </si>
  <si>
    <t>DATE</t>
  </si>
  <si>
    <t>ENGINE</t>
  </si>
  <si>
    <t>OIL TEMP</t>
  </si>
  <si>
    <t>HEAD TEMP</t>
  </si>
  <si>
    <t>OIL PRESSURE</t>
  </si>
  <si>
    <t>H2O TEMP</t>
  </si>
  <si>
    <t>FUEL PRESSURE</t>
  </si>
  <si>
    <t>FUEL</t>
  </si>
  <si>
    <t>SP. GR</t>
  </si>
  <si>
    <t>BAROM.</t>
  </si>
  <si>
    <t>WET BULB</t>
  </si>
  <si>
    <t>DRY BULB</t>
  </si>
  <si>
    <t>INLET AIR</t>
  </si>
  <si>
    <t>CARB MAIN JET</t>
  </si>
  <si>
    <t>AIR CORR. JET</t>
  </si>
  <si>
    <t>IDLE PILOT JET</t>
  </si>
  <si>
    <t>SPARK: STATIC</t>
  </si>
  <si>
    <t>ADVANCE</t>
  </si>
  <si>
    <t>TOTAL</t>
  </si>
  <si>
    <t>RPM ENGINE</t>
  </si>
  <si>
    <t>TORQUE SCALE</t>
  </si>
  <si>
    <t>B.S.F.C.  #/BHP-Hr</t>
  </si>
  <si>
    <t>CORR. H.P.</t>
  </si>
  <si>
    <t>CORR. TORQUE # Ft.</t>
  </si>
  <si>
    <t>HEAD ON H2O  F</t>
  </si>
  <si>
    <t>REMARKS</t>
  </si>
  <si>
    <t>Specialty Motor Cams</t>
  </si>
  <si>
    <t xml:space="preserve">             F</t>
  </si>
  <si>
    <t xml:space="preserve">     IN. HG</t>
  </si>
  <si>
    <t>%Rel Humidity Factor</t>
  </si>
  <si>
    <t xml:space="preserve">  </t>
  </si>
  <si>
    <t>% Rel Humidity Reading</t>
  </si>
  <si>
    <t xml:space="preserve">        F</t>
  </si>
  <si>
    <t xml:space="preserve">           F</t>
  </si>
  <si>
    <t xml:space="preserve">        Barometer reading</t>
  </si>
  <si>
    <t xml:space="preserve">   Temperature Factor</t>
  </si>
  <si>
    <t xml:space="preserve">      Barometer Factor</t>
  </si>
  <si>
    <t xml:space="preserve">  Temperature Reading</t>
  </si>
  <si>
    <t>INJECTION            P.S.I.</t>
  </si>
  <si>
    <t xml:space="preserve">  RPM BRAKE</t>
  </si>
  <si>
    <t>FUEL    FLOW #/Hr.</t>
  </si>
  <si>
    <t xml:space="preserve">  B.H.P.</t>
  </si>
  <si>
    <t xml:space="preserve">SAE CORR. FACTOR     =      </t>
  </si>
  <si>
    <t>Percent Relative Humidity at 100 F</t>
  </si>
  <si>
    <t>SAE CORRECTION FACTORS</t>
  </si>
  <si>
    <t>TEMPERATURE</t>
  </si>
  <si>
    <t>Electronic Ignition</t>
  </si>
  <si>
    <t>1.73" Intake valves   1.53 exhaust valves   Intake ports blended</t>
  </si>
  <si>
    <t>Standard model A exhaust manifold</t>
  </si>
  <si>
    <r>
      <t xml:space="preserve">Durable Performance </t>
    </r>
    <r>
      <rPr>
        <b/>
        <i/>
        <u val="single"/>
        <sz val="14"/>
        <rFont val="Arial"/>
        <family val="2"/>
      </rPr>
      <t>(Dave Gerold)  952-290-3630</t>
    </r>
  </si>
  <si>
    <t>Silv-O-Lite 283 Pistons</t>
  </si>
  <si>
    <t>Strongest torque in mid range</t>
  </si>
  <si>
    <t>Touring Engine inserted rods and mains weber carburator  5.5 snyder head Stipe IB 330 new cam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</si>
</sst>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2">
    <font>
      <sz val="10"/>
      <name val="Arial"/>
      <family val="0"/>
    </font>
    <font>
      <sz val="12"/>
      <name val="Arial"/>
      <family val="2"/>
    </font>
    <font>
      <b/>
      <i/>
      <u val="single"/>
      <sz val="22"/>
      <name val="Arial"/>
      <family val="2"/>
    </font>
    <font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b/>
      <i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7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10.7109375" style="0" customWidth="1"/>
    <col min="4" max="4" width="10.140625" style="0" bestFit="1" customWidth="1"/>
    <col min="5" max="5" width="10.7109375" style="0" customWidth="1"/>
    <col min="6" max="6" width="10.421875" style="0" customWidth="1"/>
    <col min="7" max="7" width="10.57421875" style="0" customWidth="1"/>
    <col min="8" max="8" width="9.421875" style="0" customWidth="1"/>
    <col min="9" max="9" width="10.7109375" style="0" customWidth="1"/>
    <col min="10" max="10" width="9.421875" style="0" customWidth="1"/>
    <col min="11" max="11" width="11.8515625" style="0" customWidth="1"/>
    <col min="12" max="12" width="8.57421875" style="0" customWidth="1"/>
    <col min="14" max="14" width="9.8515625" style="0" customWidth="1"/>
    <col min="16" max="16" width="6.7109375" style="0" customWidth="1"/>
  </cols>
  <sheetData>
    <row r="1" spans="1:5" ht="29.25" customHeight="1">
      <c r="A1" s="28" t="s">
        <v>27</v>
      </c>
      <c r="B1" s="29"/>
      <c r="C1" s="29"/>
      <c r="D1" s="29"/>
      <c r="E1" s="29"/>
    </row>
    <row r="2" spans="1:5" ht="29.25" customHeight="1">
      <c r="A2" s="28" t="s">
        <v>50</v>
      </c>
      <c r="B2" s="29"/>
      <c r="C2" s="29"/>
      <c r="D2" s="29"/>
      <c r="E2" s="29"/>
    </row>
    <row r="3" spans="1:5" ht="18" customHeight="1">
      <c r="A3" s="28"/>
      <c r="B3" s="29"/>
      <c r="C3" s="29"/>
      <c r="D3" s="29"/>
      <c r="E3" s="29"/>
    </row>
    <row r="4" spans="1:5" ht="18" customHeight="1">
      <c r="A4" s="28"/>
      <c r="B4" s="29"/>
      <c r="C4" s="29"/>
      <c r="D4" s="29"/>
      <c r="E4" s="29"/>
    </row>
    <row r="5" ht="12" customHeight="1"/>
    <row r="6" spans="1:13" ht="30" customHeight="1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ht="18" customHeight="1"/>
    <row r="8" spans="1:17" ht="16.5" customHeight="1" thickBot="1">
      <c r="A8" t="s">
        <v>0</v>
      </c>
      <c r="B8" s="24">
        <v>1</v>
      </c>
      <c r="C8" t="s">
        <v>1</v>
      </c>
      <c r="D8" s="31">
        <v>39155</v>
      </c>
      <c r="E8" s="2"/>
      <c r="F8" s="2"/>
      <c r="G8" t="s">
        <v>10</v>
      </c>
      <c r="H8" s="26" t="s">
        <v>29</v>
      </c>
      <c r="J8" s="2" t="s">
        <v>31</v>
      </c>
      <c r="K8" t="s">
        <v>35</v>
      </c>
      <c r="M8" s="24">
        <v>30.4</v>
      </c>
      <c r="N8" t="s">
        <v>37</v>
      </c>
      <c r="O8" s="2"/>
      <c r="P8" s="24">
        <f>SUMIF(TABLES!A5:A95,M8,TABLES!B5:B95)</f>
        <v>0.985</v>
      </c>
      <c r="Q8" s="2"/>
    </row>
    <row r="9" spans="1:17" ht="16.5" customHeight="1" thickBot="1">
      <c r="A9" t="s">
        <v>2</v>
      </c>
      <c r="B9" s="24"/>
      <c r="C9" s="24"/>
      <c r="D9" s="24"/>
      <c r="E9" s="2"/>
      <c r="F9" s="2"/>
      <c r="G9" t="s">
        <v>11</v>
      </c>
      <c r="H9" s="26" t="s">
        <v>33</v>
      </c>
      <c r="I9" s="24"/>
      <c r="J9" s="2"/>
      <c r="K9" s="22" t="s">
        <v>32</v>
      </c>
      <c r="M9" s="25">
        <v>50</v>
      </c>
      <c r="N9" t="s">
        <v>30</v>
      </c>
      <c r="P9" s="25">
        <f>SUMIF(TABLES!F5:F95,M9,TABLES!G5:G95)</f>
        <v>1.035</v>
      </c>
      <c r="Q9" s="2"/>
    </row>
    <row r="10" spans="1:17" ht="16.5" customHeight="1" thickBot="1">
      <c r="A10" s="2"/>
      <c r="B10" s="2"/>
      <c r="C10" s="2"/>
      <c r="D10" s="2"/>
      <c r="E10" s="2"/>
      <c r="F10" s="2"/>
      <c r="G10" t="s">
        <v>12</v>
      </c>
      <c r="H10" s="26" t="s">
        <v>34</v>
      </c>
      <c r="I10" s="25"/>
      <c r="J10" s="2"/>
      <c r="K10" s="23" t="s">
        <v>38</v>
      </c>
      <c r="M10" s="25">
        <v>95</v>
      </c>
      <c r="N10" t="s">
        <v>36</v>
      </c>
      <c r="P10" s="25">
        <f>SUMIF(TABLES!L5:L92,M10,TABLES!M5:M92)</f>
        <v>1.0325</v>
      </c>
      <c r="Q10" s="2"/>
    </row>
    <row r="11" spans="1:17" ht="16.5" customHeight="1" thickBot="1">
      <c r="A11" t="s">
        <v>6</v>
      </c>
      <c r="B11" s="24">
        <v>160</v>
      </c>
      <c r="C11" s="24"/>
      <c r="D11" s="24"/>
      <c r="E11" s="2"/>
      <c r="F11" s="2"/>
      <c r="G11" t="s">
        <v>13</v>
      </c>
      <c r="H11" s="26" t="s">
        <v>28</v>
      </c>
      <c r="I11" s="25"/>
      <c r="J11" s="2"/>
      <c r="Q11" s="2"/>
    </row>
    <row r="12" spans="1:17" ht="16.5" customHeight="1" thickBot="1">
      <c r="A12" t="s">
        <v>3</v>
      </c>
      <c r="B12" s="25"/>
      <c r="C12" s="25"/>
      <c r="D12" s="25"/>
      <c r="E12" s="2"/>
      <c r="F12" s="2"/>
      <c r="H12" t="s">
        <v>43</v>
      </c>
      <c r="J12" s="2"/>
      <c r="K12" s="27">
        <f>PRODUCT(((P8*P9)*P10))</f>
        <v>1.0526079375</v>
      </c>
      <c r="L12" s="2"/>
      <c r="M12" s="3"/>
      <c r="N12" s="4"/>
      <c r="O12" s="2"/>
      <c r="Q12" s="2"/>
    </row>
    <row r="13" spans="1:17" ht="16.5" customHeight="1" thickBot="1">
      <c r="A13" t="s">
        <v>4</v>
      </c>
      <c r="C13" s="25"/>
      <c r="D13" s="25"/>
      <c r="E13" s="2"/>
      <c r="F13" s="2"/>
      <c r="Q13" s="2"/>
    </row>
    <row r="14" spans="1:17" ht="16.5" customHeight="1" thickBot="1">
      <c r="A14" t="s">
        <v>5</v>
      </c>
      <c r="C14" s="25"/>
      <c r="D14" s="25"/>
      <c r="E14" s="2"/>
      <c r="F14" s="2"/>
      <c r="G14" t="s">
        <v>14</v>
      </c>
      <c r="I14" s="24"/>
      <c r="J14" s="2"/>
      <c r="K14" s="2"/>
      <c r="M14" s="30" t="s">
        <v>17</v>
      </c>
      <c r="N14" s="30"/>
      <c r="O14" s="1">
        <v>3</v>
      </c>
      <c r="P14" s="1"/>
      <c r="Q14" s="2"/>
    </row>
    <row r="15" spans="1:17" ht="16.5" customHeight="1" thickBot="1">
      <c r="A15" t="s">
        <v>7</v>
      </c>
      <c r="C15" s="25"/>
      <c r="D15" s="25"/>
      <c r="E15" s="2"/>
      <c r="F15" s="2"/>
      <c r="G15" t="s">
        <v>15</v>
      </c>
      <c r="I15" s="25"/>
      <c r="J15" s="2"/>
      <c r="K15" s="2"/>
      <c r="N15" t="s">
        <v>18</v>
      </c>
      <c r="O15" s="5">
        <v>28</v>
      </c>
      <c r="P15" s="5"/>
      <c r="Q15" s="2"/>
    </row>
    <row r="16" spans="1:17" ht="16.5" customHeight="1" thickBot="1">
      <c r="A16" t="s">
        <v>8</v>
      </c>
      <c r="B16" s="24"/>
      <c r="C16" t="s">
        <v>9</v>
      </c>
      <c r="D16" s="25"/>
      <c r="E16" s="2"/>
      <c r="F16" s="2"/>
      <c r="G16" t="s">
        <v>16</v>
      </c>
      <c r="I16" s="25"/>
      <c r="J16" s="2"/>
      <c r="K16" s="2"/>
      <c r="N16" t="s">
        <v>19</v>
      </c>
      <c r="O16" s="5">
        <v>31</v>
      </c>
      <c r="P16" s="5"/>
      <c r="Q16" s="2"/>
    </row>
    <row r="17" ht="9.75" customHeight="1"/>
    <row r="18" ht="9.75" customHeight="1"/>
    <row r="19" ht="9.75" customHeight="1"/>
    <row r="20" ht="9.75" customHeight="1"/>
    <row r="21" ht="9" customHeight="1"/>
    <row r="22" spans="1:18" s="6" customFormat="1" ht="43.5" customHeight="1">
      <c r="A22" s="11" t="s">
        <v>20</v>
      </c>
      <c r="B22" s="11" t="s">
        <v>40</v>
      </c>
      <c r="C22" s="11" t="s">
        <v>21</v>
      </c>
      <c r="D22" s="11" t="s">
        <v>41</v>
      </c>
      <c r="E22" s="11" t="s">
        <v>39</v>
      </c>
      <c r="F22" s="14" t="s">
        <v>42</v>
      </c>
      <c r="G22" s="11" t="s">
        <v>22</v>
      </c>
      <c r="H22" s="11" t="s">
        <v>23</v>
      </c>
      <c r="I22" s="11" t="s">
        <v>24</v>
      </c>
      <c r="J22" s="11" t="s">
        <v>25</v>
      </c>
      <c r="K22" s="12"/>
      <c r="L22" s="21"/>
      <c r="M22" s="13" t="s">
        <v>26</v>
      </c>
      <c r="N22" s="21"/>
      <c r="O22" s="21"/>
      <c r="P22" s="21"/>
      <c r="Q22" s="19"/>
      <c r="R22" s="7"/>
    </row>
    <row r="23" spans="1:17" ht="16.5" customHeight="1">
      <c r="A23" s="8">
        <v>1400</v>
      </c>
      <c r="B23" s="9"/>
      <c r="C23" s="9">
        <v>25.8</v>
      </c>
      <c r="D23" s="9"/>
      <c r="E23" s="9"/>
      <c r="F23" s="9">
        <f>PRODUCT((A23/1000)*C23)</f>
        <v>36.12</v>
      </c>
      <c r="G23" s="9"/>
      <c r="H23" s="9">
        <f>PRODUCT(F23*K12)</f>
        <v>38.0201987025</v>
      </c>
      <c r="I23" s="9">
        <f>PRODUCT(((C23*5.252)*K12))</f>
        <v>142.63005970395</v>
      </c>
      <c r="J23" s="9"/>
      <c r="K23" s="10"/>
      <c r="L23" s="10"/>
      <c r="M23" s="10"/>
      <c r="N23" s="1"/>
      <c r="O23" s="1"/>
      <c r="P23" s="1"/>
      <c r="Q23" s="20"/>
    </row>
    <row r="24" spans="1:17" ht="16.5" customHeight="1">
      <c r="A24" s="9">
        <v>1500</v>
      </c>
      <c r="B24" s="9"/>
      <c r="C24" s="9">
        <v>25.8</v>
      </c>
      <c r="D24" s="9"/>
      <c r="E24" s="9"/>
      <c r="F24" s="9">
        <f aca="true" t="shared" si="0" ref="F24:F30">PRODUCT((A24/1000)*C24)</f>
        <v>38.7</v>
      </c>
      <c r="G24" s="9"/>
      <c r="H24" s="9">
        <f>PRODUCT(F24*K12)</f>
        <v>40.73592718125</v>
      </c>
      <c r="I24" s="9">
        <f>PRODUCT(((C24*5.252)*K12))</f>
        <v>142.63005970395</v>
      </c>
      <c r="J24" s="9"/>
      <c r="K24" s="10"/>
      <c r="L24" s="10"/>
      <c r="M24" s="10"/>
      <c r="N24" s="1"/>
      <c r="O24" s="1"/>
      <c r="P24" s="1"/>
      <c r="Q24" s="20"/>
    </row>
    <row r="25" spans="1:17" ht="16.5" customHeight="1">
      <c r="A25" s="38">
        <v>1600</v>
      </c>
      <c r="B25" s="9"/>
      <c r="C25" s="9">
        <v>26.6</v>
      </c>
      <c r="D25" s="9"/>
      <c r="E25" s="9"/>
      <c r="F25" s="9">
        <f t="shared" si="0"/>
        <v>42.56</v>
      </c>
      <c r="G25" s="9"/>
      <c r="H25" s="38">
        <f>PRODUCT(F25*K12)</f>
        <v>44.79899382</v>
      </c>
      <c r="I25" s="41">
        <f>PRODUCT(((C25*5.252)*K12))</f>
        <v>147.05269721415</v>
      </c>
      <c r="J25" s="9"/>
      <c r="K25" s="10" t="s">
        <v>52</v>
      </c>
      <c r="L25" s="10"/>
      <c r="M25" s="10"/>
      <c r="N25" s="1"/>
      <c r="O25" s="1"/>
      <c r="P25" s="1"/>
      <c r="Q25" s="20"/>
    </row>
    <row r="26" spans="1:17" ht="16.5" customHeight="1">
      <c r="A26" s="9">
        <v>1700</v>
      </c>
      <c r="B26" s="9"/>
      <c r="C26" s="9">
        <v>25.6</v>
      </c>
      <c r="D26" s="9"/>
      <c r="E26" s="9"/>
      <c r="F26" s="9">
        <f t="shared" si="0"/>
        <v>43.52</v>
      </c>
      <c r="G26" s="9"/>
      <c r="H26" s="9">
        <f>PRODUCT(F26*K12)</f>
        <v>45.80949744</v>
      </c>
      <c r="I26" s="9">
        <f>PRODUCT(((C26*5.252)*K12))</f>
        <v>141.52440032639998</v>
      </c>
      <c r="J26" s="9"/>
      <c r="K26" s="10"/>
      <c r="L26" s="10"/>
      <c r="M26" s="10"/>
      <c r="N26" s="1"/>
      <c r="O26" s="1"/>
      <c r="P26" s="1"/>
      <c r="Q26" s="20"/>
    </row>
    <row r="27" spans="1:17" ht="16.5" customHeight="1">
      <c r="A27" s="9">
        <v>1800</v>
      </c>
      <c r="B27" s="9"/>
      <c r="C27" s="9">
        <v>25</v>
      </c>
      <c r="D27" s="9"/>
      <c r="E27" s="9"/>
      <c r="F27" s="9">
        <f t="shared" si="0"/>
        <v>45</v>
      </c>
      <c r="G27" s="9"/>
      <c r="H27" s="9">
        <f>PRODUCT(F27*K12)</f>
        <v>47.3673571875</v>
      </c>
      <c r="I27" s="9">
        <f>PRODUCT(((C27*5.252)*K12))</f>
        <v>138.20742219374998</v>
      </c>
      <c r="J27" s="9"/>
      <c r="K27" s="10"/>
      <c r="L27" s="10"/>
      <c r="M27" s="10"/>
      <c r="N27" s="1"/>
      <c r="O27" s="1"/>
      <c r="P27" s="1"/>
      <c r="Q27" s="20"/>
    </row>
    <row r="28" spans="1:17" ht="16.5" customHeight="1">
      <c r="A28" s="9">
        <v>1900</v>
      </c>
      <c r="B28" s="9"/>
      <c r="C28" s="9">
        <v>25</v>
      </c>
      <c r="D28" s="9"/>
      <c r="E28" s="9"/>
      <c r="F28" s="9">
        <f t="shared" si="0"/>
        <v>47.5</v>
      </c>
      <c r="G28" s="9"/>
      <c r="H28" s="9">
        <f>PRODUCT(F28*K12)</f>
        <v>49.99887703125</v>
      </c>
      <c r="I28" s="39">
        <f>PRODUCT(((C28*5.252)*K12))</f>
        <v>138.20742219374998</v>
      </c>
      <c r="J28" s="9"/>
      <c r="K28" s="40"/>
      <c r="L28" s="10"/>
      <c r="M28" s="10"/>
      <c r="N28" s="1"/>
      <c r="O28" s="1"/>
      <c r="P28" s="1"/>
      <c r="Q28" s="20"/>
    </row>
    <row r="29" spans="1:17" ht="16.5" customHeight="1">
      <c r="A29" s="9">
        <v>2000</v>
      </c>
      <c r="B29" s="9"/>
      <c r="C29" s="9">
        <v>24.4</v>
      </c>
      <c r="D29" s="9"/>
      <c r="E29" s="9"/>
      <c r="F29" s="9">
        <f t="shared" si="0"/>
        <v>48.8</v>
      </c>
      <c r="G29" s="9"/>
      <c r="H29" s="9">
        <f>PRODUCT(F29*K12)</f>
        <v>51.36726734999999</v>
      </c>
      <c r="I29" s="39">
        <f>PRODUCT(((C29*5.252)*K12))</f>
        <v>134.8904440611</v>
      </c>
      <c r="J29" s="9"/>
      <c r="K29" s="10"/>
      <c r="L29" s="10"/>
      <c r="M29" s="10"/>
      <c r="N29" s="1"/>
      <c r="O29" s="1"/>
      <c r="P29" s="1"/>
      <c r="Q29" s="20"/>
    </row>
    <row r="30" spans="1:17" ht="16.5" customHeight="1">
      <c r="A30" s="9">
        <v>2100</v>
      </c>
      <c r="B30" s="9"/>
      <c r="C30" s="9">
        <v>23.8</v>
      </c>
      <c r="D30" s="9"/>
      <c r="E30" s="9"/>
      <c r="F30" s="9">
        <f t="shared" si="0"/>
        <v>49.980000000000004</v>
      </c>
      <c r="G30" s="9"/>
      <c r="H30" s="9">
        <f>PRODUCT(F30*K12)</f>
        <v>52.60934471625</v>
      </c>
      <c r="I30" s="9">
        <f>PRODUCT(((C30*5.252)*K12))</f>
        <v>131.57346592845</v>
      </c>
      <c r="J30" s="9"/>
      <c r="K30" s="10"/>
      <c r="L30" s="10"/>
      <c r="M30" s="10"/>
      <c r="N30" s="1"/>
      <c r="O30" s="1"/>
      <c r="P30" s="1"/>
      <c r="Q30" s="20"/>
    </row>
    <row r="31" spans="1:17" ht="16.5" customHeight="1">
      <c r="A31" s="39">
        <v>2200</v>
      </c>
      <c r="B31" s="9"/>
      <c r="C31" s="9">
        <v>23.4</v>
      </c>
      <c r="D31" s="9"/>
      <c r="E31" s="9"/>
      <c r="F31" s="9">
        <f>PRODUCT((A31/1000)*C31)</f>
        <v>51.480000000000004</v>
      </c>
      <c r="G31" s="9"/>
      <c r="H31" s="39">
        <f>PRODUCT(F31*K12)</f>
        <v>54.1882566225</v>
      </c>
      <c r="I31" s="39">
        <f>PRODUCT(((C31*5.252)*K12))</f>
        <v>129.36214717334997</v>
      </c>
      <c r="J31" s="9"/>
      <c r="K31" s="10"/>
      <c r="L31" s="10"/>
      <c r="M31" s="10"/>
      <c r="N31" s="1"/>
      <c r="O31" s="1"/>
      <c r="P31" s="1"/>
      <c r="Q31" s="20"/>
    </row>
    <row r="32" spans="1:17" ht="16.5" customHeight="1">
      <c r="A32" s="9">
        <v>2300</v>
      </c>
      <c r="B32" s="9"/>
      <c r="C32" s="9">
        <v>22.4</v>
      </c>
      <c r="D32" s="9"/>
      <c r="E32" s="9"/>
      <c r="F32" s="9">
        <f>PRODUCT((A32/1000)*C32)</f>
        <v>51.519999999999996</v>
      </c>
      <c r="G32" s="9"/>
      <c r="H32" s="9">
        <f>PRODUCT(F32*K12)</f>
        <v>54.23036093999999</v>
      </c>
      <c r="I32" s="9">
        <f>PRODUCT(((C32*5.252)*K12))</f>
        <v>123.83385028559998</v>
      </c>
      <c r="J32" s="9"/>
      <c r="K32" s="10"/>
      <c r="L32" s="10"/>
      <c r="M32" s="10"/>
      <c r="N32" s="1"/>
      <c r="O32" s="1"/>
      <c r="P32" s="1"/>
      <c r="Q32" s="20"/>
    </row>
    <row r="33" spans="1:17" ht="16.5" customHeight="1">
      <c r="A33" s="9">
        <v>2400</v>
      </c>
      <c r="B33" s="9"/>
      <c r="C33" s="9">
        <v>22.3</v>
      </c>
      <c r="D33" s="9"/>
      <c r="E33" s="9"/>
      <c r="F33" s="9">
        <f>PRODUCT((A33/1000)*C33)</f>
        <v>53.52</v>
      </c>
      <c r="G33" s="9"/>
      <c r="H33" s="9">
        <f>PRODUCT(F33*K12)</f>
        <v>56.335576814999996</v>
      </c>
      <c r="I33" s="9">
        <f>PRODUCT(((C33*5.252)*K12))</f>
        <v>123.281020596825</v>
      </c>
      <c r="J33" s="9"/>
      <c r="K33" s="10"/>
      <c r="L33" s="10"/>
      <c r="M33" s="10"/>
      <c r="N33" s="1"/>
      <c r="O33" s="1"/>
      <c r="P33" s="1"/>
      <c r="Q33" s="20"/>
    </row>
    <row r="34" spans="1:17" ht="16.5" customHeight="1">
      <c r="A34" s="9">
        <v>2500</v>
      </c>
      <c r="B34" s="9"/>
      <c r="C34" s="9">
        <v>21.8</v>
      </c>
      <c r="D34" s="9"/>
      <c r="E34" s="9"/>
      <c r="F34" s="9">
        <f>PRODUCT((A34/1000)*C34)</f>
        <v>54.5</v>
      </c>
      <c r="G34" s="9"/>
      <c r="H34" s="9">
        <f>PRODUCT(F34*K12)</f>
        <v>57.36713259374999</v>
      </c>
      <c r="I34" s="9">
        <f>PRODUCT(((C34*5.252)*K12))</f>
        <v>120.51687215294999</v>
      </c>
      <c r="J34" s="9"/>
      <c r="K34" s="10"/>
      <c r="L34" s="10"/>
      <c r="M34" s="10"/>
      <c r="N34" s="1"/>
      <c r="O34" s="1"/>
      <c r="P34" s="1"/>
      <c r="Q34" s="20"/>
    </row>
    <row r="35" spans="1:17" ht="16.5" customHeight="1">
      <c r="A35" s="9">
        <v>2600</v>
      </c>
      <c r="B35" s="9"/>
      <c r="C35" s="9">
        <v>21.3</v>
      </c>
      <c r="D35" s="9"/>
      <c r="E35" s="9"/>
      <c r="F35" s="9">
        <f aca="true" t="shared" si="1" ref="F35:F44">PRODUCT((A35/1000)*C35)</f>
        <v>55.38</v>
      </c>
      <c r="G35" s="9"/>
      <c r="H35" s="9">
        <f>PRODUCT(F35*K12)</f>
        <v>58.29342757875</v>
      </c>
      <c r="I35" s="9">
        <f>PRODUCT(((C35*5.252)*K12))</f>
        <v>117.75272370907498</v>
      </c>
      <c r="J35" s="9"/>
      <c r="K35" s="10"/>
      <c r="L35" s="10"/>
      <c r="M35" s="10"/>
      <c r="N35" s="1"/>
      <c r="O35" s="1"/>
      <c r="P35" s="1"/>
      <c r="Q35" s="20"/>
    </row>
    <row r="36" spans="1:17" ht="16.5" customHeight="1">
      <c r="A36" s="9">
        <v>2700</v>
      </c>
      <c r="B36" s="9"/>
      <c r="C36" s="9">
        <v>21.2</v>
      </c>
      <c r="D36" s="9"/>
      <c r="E36" s="9"/>
      <c r="F36" s="9">
        <f t="shared" si="1"/>
        <v>57.24</v>
      </c>
      <c r="G36" s="9"/>
      <c r="H36" s="9">
        <f>PRODUCT(F36*K12)</f>
        <v>60.2512783425</v>
      </c>
      <c r="I36" s="9">
        <f>PRODUCT(((C36*5.252)*K12))</f>
        <v>117.1998940203</v>
      </c>
      <c r="J36" s="9"/>
      <c r="K36" s="10"/>
      <c r="L36" s="10"/>
      <c r="M36" s="10"/>
      <c r="N36" s="1"/>
      <c r="O36" s="1"/>
      <c r="P36" s="1"/>
      <c r="Q36" s="20"/>
    </row>
    <row r="37" spans="1:17" ht="16.5" customHeight="1">
      <c r="A37" s="9">
        <v>2800</v>
      </c>
      <c r="B37" s="9"/>
      <c r="C37" s="9">
        <v>20.4</v>
      </c>
      <c r="D37" s="9"/>
      <c r="E37" s="9"/>
      <c r="F37" s="9">
        <f t="shared" si="1"/>
        <v>57.11999999999999</v>
      </c>
      <c r="G37" s="9"/>
      <c r="H37" s="9">
        <f>PRODUCT(F37*K12)</f>
        <v>60.124965389999986</v>
      </c>
      <c r="I37" s="9">
        <f>PRODUCT(((C37*5.252)*K12))</f>
        <v>112.77725651009997</v>
      </c>
      <c r="J37" s="9"/>
      <c r="K37" s="10"/>
      <c r="L37" s="10"/>
      <c r="M37" s="10"/>
      <c r="N37" s="1"/>
      <c r="O37" s="1"/>
      <c r="P37" s="1"/>
      <c r="Q37" s="20"/>
    </row>
    <row r="38" spans="1:17" ht="16.5" customHeight="1">
      <c r="A38" s="9">
        <v>2900</v>
      </c>
      <c r="B38" s="9"/>
      <c r="C38" s="9">
        <v>20</v>
      </c>
      <c r="D38" s="9"/>
      <c r="E38" s="9"/>
      <c r="F38" s="9">
        <f t="shared" si="1"/>
        <v>58</v>
      </c>
      <c r="G38" s="9"/>
      <c r="H38" s="9">
        <f>PRODUCT(F38*K12)</f>
        <v>61.051260375</v>
      </c>
      <c r="I38" s="9">
        <f>PRODUCT(((C38*5.252)*K12))</f>
        <v>110.56593775499998</v>
      </c>
      <c r="J38" s="9"/>
      <c r="K38" s="10"/>
      <c r="L38" s="10"/>
      <c r="M38" s="10"/>
      <c r="N38" s="1"/>
      <c r="O38" s="1"/>
      <c r="P38" s="1"/>
      <c r="Q38" s="20"/>
    </row>
    <row r="39" spans="1:17" ht="16.5" customHeight="1">
      <c r="A39" s="39">
        <v>3000</v>
      </c>
      <c r="B39" s="9"/>
      <c r="C39" s="9">
        <v>19.7</v>
      </c>
      <c r="D39" s="9"/>
      <c r="E39" s="9"/>
      <c r="F39" s="9">
        <f t="shared" si="1"/>
        <v>59.099999999999994</v>
      </c>
      <c r="G39" s="9"/>
      <c r="H39" s="39">
        <f>PRODUCT(F39*K12)</f>
        <v>62.20912910624999</v>
      </c>
      <c r="I39" s="39">
        <f>PRODUCT(((C39*5.252)*K12))</f>
        <v>108.90744868867499</v>
      </c>
      <c r="J39" s="9"/>
      <c r="K39" s="10"/>
      <c r="L39" s="10"/>
      <c r="M39" s="10"/>
      <c r="N39" s="1"/>
      <c r="O39" s="1"/>
      <c r="P39" s="1"/>
      <c r="Q39" s="20"/>
    </row>
    <row r="40" spans="1:17" ht="16.5" customHeight="1">
      <c r="A40" s="38">
        <v>3100</v>
      </c>
      <c r="B40" s="9"/>
      <c r="C40" s="9">
        <v>19.2</v>
      </c>
      <c r="D40" s="9"/>
      <c r="E40" s="9"/>
      <c r="F40" s="9">
        <f t="shared" si="1"/>
        <v>59.519999999999996</v>
      </c>
      <c r="G40" s="9"/>
      <c r="H40" s="38">
        <f>PRODUCT(F40*K12)</f>
        <v>62.65122443999999</v>
      </c>
      <c r="I40" s="41">
        <f>PRODUCT(((C40*5.252)*K12))</f>
        <v>106.14330024479999</v>
      </c>
      <c r="J40" s="9"/>
      <c r="K40" s="10"/>
      <c r="L40" s="10"/>
      <c r="M40" s="10"/>
      <c r="N40" s="1"/>
      <c r="O40" s="1"/>
      <c r="P40" s="1"/>
      <c r="Q40" s="20"/>
    </row>
    <row r="41" spans="1:17" ht="16.5" customHeight="1">
      <c r="A41" s="9">
        <v>3200</v>
      </c>
      <c r="B41" s="9"/>
      <c r="C41" s="9">
        <v>18</v>
      </c>
      <c r="D41" s="9"/>
      <c r="E41" s="9"/>
      <c r="F41" s="9">
        <f t="shared" si="1"/>
        <v>57.6</v>
      </c>
      <c r="G41" s="9"/>
      <c r="H41" s="9">
        <f>PRODUCT(F41*K12)</f>
        <v>60.6302172</v>
      </c>
      <c r="I41" s="9">
        <f>PRODUCT(((C41*5.252)*K12))</f>
        <v>99.50934397949999</v>
      </c>
      <c r="J41" s="9"/>
      <c r="K41" s="10"/>
      <c r="L41" s="10"/>
      <c r="M41" s="10"/>
      <c r="N41" s="1"/>
      <c r="O41" s="1"/>
      <c r="P41" s="1"/>
      <c r="Q41" s="20"/>
    </row>
    <row r="42" spans="1:17" ht="16.5" customHeight="1">
      <c r="A42" s="9">
        <v>3300</v>
      </c>
      <c r="B42" s="9"/>
      <c r="C42" s="9">
        <v>0</v>
      </c>
      <c r="D42" s="9"/>
      <c r="E42" s="9"/>
      <c r="F42" s="9">
        <f t="shared" si="1"/>
        <v>0</v>
      </c>
      <c r="G42" s="9"/>
      <c r="H42" s="9">
        <f>PRODUCT(F42*K12)</f>
        <v>0</v>
      </c>
      <c r="I42" s="9">
        <f>PRODUCT(((C42*5.252)*K12))</f>
        <v>0</v>
      </c>
      <c r="J42" s="9"/>
      <c r="K42" s="18"/>
      <c r="L42" s="10"/>
      <c r="M42" s="10"/>
      <c r="N42" s="1"/>
      <c r="O42" s="1"/>
      <c r="P42" s="1"/>
      <c r="Q42" s="20"/>
    </row>
    <row r="43" spans="1:17" ht="16.5" customHeight="1">
      <c r="A43" s="15">
        <v>3400</v>
      </c>
      <c r="B43" s="16"/>
      <c r="C43" s="9">
        <v>0</v>
      </c>
      <c r="D43" s="16"/>
      <c r="E43" s="16"/>
      <c r="F43" s="9">
        <f t="shared" si="1"/>
        <v>0</v>
      </c>
      <c r="G43" s="16"/>
      <c r="H43" s="9">
        <f>PRODUCT(F43*K12)</f>
        <v>0</v>
      </c>
      <c r="I43" s="9">
        <f>PRODUCT(((C43*5.252)*K12))</f>
        <v>0</v>
      </c>
      <c r="J43" s="17"/>
      <c r="K43" s="17"/>
      <c r="L43" s="5"/>
      <c r="M43" s="5"/>
      <c r="N43" s="1"/>
      <c r="O43" s="1"/>
      <c r="P43" s="1"/>
      <c r="Q43" s="20"/>
    </row>
    <row r="44" spans="1:17" ht="16.5" customHeight="1">
      <c r="A44" s="15">
        <v>3500</v>
      </c>
      <c r="B44" s="16"/>
      <c r="C44" s="9">
        <v>0</v>
      </c>
      <c r="D44" s="16"/>
      <c r="E44" s="16"/>
      <c r="F44" s="9">
        <f t="shared" si="1"/>
        <v>0</v>
      </c>
      <c r="G44" s="16"/>
      <c r="H44" s="9">
        <f>PRODUCT(F44*K12)</f>
        <v>0</v>
      </c>
      <c r="I44" s="9">
        <f>PRODUCT(((C44*5.252)*K12))</f>
        <v>0</v>
      </c>
      <c r="J44" s="17"/>
      <c r="K44" s="17"/>
      <c r="L44" s="5"/>
      <c r="M44" s="5"/>
      <c r="N44" s="1"/>
      <c r="O44" s="1"/>
      <c r="P44" s="1"/>
      <c r="Q44" s="20"/>
    </row>
    <row r="46" ht="12.75">
      <c r="A46" t="s">
        <v>47</v>
      </c>
    </row>
    <row r="47" ht="12.75">
      <c r="A47" t="s">
        <v>48</v>
      </c>
    </row>
    <row r="48" ht="12.75">
      <c r="A48" t="s">
        <v>49</v>
      </c>
    </row>
    <row r="49" ht="12.75">
      <c r="A49" t="s">
        <v>51</v>
      </c>
    </row>
  </sheetData>
  <printOptions/>
  <pageMargins left="0.43" right="0.75" top="0.28" bottom="0.25" header="0.25" footer="0.34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95"/>
  <sheetViews>
    <sheetView workbookViewId="0" topLeftCell="A54">
      <selection activeCell="C72" sqref="C72"/>
    </sheetView>
  </sheetViews>
  <sheetFormatPr defaultColWidth="9.140625" defaultRowHeight="12.75"/>
  <cols>
    <col min="1" max="1" width="9.140625" style="32" customWidth="1"/>
    <col min="2" max="2" width="9.140625" style="33" customWidth="1"/>
    <col min="6" max="6" width="9.140625" style="35" customWidth="1"/>
    <col min="7" max="7" width="9.140625" style="34" customWidth="1"/>
    <col min="13" max="13" width="9.140625" style="34" customWidth="1"/>
  </cols>
  <sheetData>
    <row r="3" spans="1:12" ht="12.75">
      <c r="A3" s="32" t="s">
        <v>45</v>
      </c>
      <c r="F3" s="35" t="s">
        <v>44</v>
      </c>
      <c r="L3" t="s">
        <v>46</v>
      </c>
    </row>
    <row r="5" spans="1:13" ht="12.75">
      <c r="A5" s="32">
        <v>23.9</v>
      </c>
      <c r="B5" s="33">
        <v>1.252</v>
      </c>
      <c r="F5" s="35">
        <v>10</v>
      </c>
      <c r="G5" s="34">
        <v>1.008</v>
      </c>
      <c r="L5">
        <v>30</v>
      </c>
      <c r="M5" s="34">
        <v>0.972</v>
      </c>
    </row>
    <row r="6" spans="1:13" ht="12.75">
      <c r="A6" s="32">
        <v>24</v>
      </c>
      <c r="B6" s="33">
        <v>1.246</v>
      </c>
      <c r="F6" s="35">
        <v>11</v>
      </c>
      <c r="G6" s="34">
        <v>1.0087</v>
      </c>
      <c r="L6">
        <v>60</v>
      </c>
      <c r="M6" s="34">
        <v>1</v>
      </c>
    </row>
    <row r="7" spans="1:13" ht="12.75">
      <c r="A7" s="32">
        <v>24.1</v>
      </c>
      <c r="B7" s="33">
        <v>1.242</v>
      </c>
      <c r="F7" s="35">
        <v>12</v>
      </c>
      <c r="G7" s="34">
        <v>1.0094</v>
      </c>
      <c r="L7">
        <v>61</v>
      </c>
      <c r="M7" s="34">
        <v>1.001</v>
      </c>
    </row>
    <row r="8" spans="1:13" ht="12.75">
      <c r="A8" s="32">
        <v>24.2</v>
      </c>
      <c r="B8" s="33">
        <v>1.236</v>
      </c>
      <c r="F8" s="35">
        <v>13</v>
      </c>
      <c r="G8" s="34">
        <v>1.0101</v>
      </c>
      <c r="L8">
        <v>62</v>
      </c>
      <c r="M8" s="34">
        <v>1.002</v>
      </c>
    </row>
    <row r="9" spans="1:13" ht="12.75">
      <c r="A9" s="32">
        <v>24.3</v>
      </c>
      <c r="B9" s="33">
        <v>1.232</v>
      </c>
      <c r="F9" s="35">
        <v>14</v>
      </c>
      <c r="G9" s="34">
        <v>1.0108</v>
      </c>
      <c r="L9">
        <v>63</v>
      </c>
      <c r="M9" s="34">
        <v>1.003</v>
      </c>
    </row>
    <row r="10" spans="1:13" ht="12.75">
      <c r="A10" s="32">
        <v>24.4</v>
      </c>
      <c r="B10" s="33">
        <v>1.225</v>
      </c>
      <c r="F10" s="35">
        <v>15</v>
      </c>
      <c r="G10" s="34">
        <v>1.0115</v>
      </c>
      <c r="L10">
        <v>64</v>
      </c>
      <c r="M10" s="34">
        <v>1.004</v>
      </c>
    </row>
    <row r="11" spans="1:13" ht="12.75">
      <c r="A11" s="32">
        <v>24.5</v>
      </c>
      <c r="B11" s="33">
        <v>1.22</v>
      </c>
      <c r="F11" s="35">
        <v>16</v>
      </c>
      <c r="G11" s="34">
        <v>1.0122</v>
      </c>
      <c r="L11">
        <v>65</v>
      </c>
      <c r="M11" s="34">
        <v>1.005</v>
      </c>
    </row>
    <row r="12" spans="1:13" ht="12.75">
      <c r="A12" s="32">
        <v>24.6</v>
      </c>
      <c r="B12" s="33">
        <v>1.215</v>
      </c>
      <c r="F12" s="35">
        <v>17</v>
      </c>
      <c r="G12" s="34">
        <v>1.0129</v>
      </c>
      <c r="L12">
        <v>66</v>
      </c>
      <c r="M12" s="34">
        <v>1.006</v>
      </c>
    </row>
    <row r="13" spans="1:13" ht="12.75">
      <c r="A13" s="32">
        <v>24.7</v>
      </c>
      <c r="B13" s="33">
        <v>1.209</v>
      </c>
      <c r="F13" s="35">
        <v>18</v>
      </c>
      <c r="G13" s="34">
        <v>1.0136</v>
      </c>
      <c r="L13">
        <v>67</v>
      </c>
      <c r="M13" s="34">
        <v>1.007</v>
      </c>
    </row>
    <row r="14" spans="1:13" ht="12.75">
      <c r="A14" s="32">
        <v>24.8</v>
      </c>
      <c r="B14" s="33">
        <v>1.205</v>
      </c>
      <c r="F14" s="35">
        <v>19</v>
      </c>
      <c r="G14" s="34">
        <v>1.0143</v>
      </c>
      <c r="L14">
        <v>68</v>
      </c>
      <c r="M14" s="34">
        <v>1.008</v>
      </c>
    </row>
    <row r="15" spans="1:13" ht="12.75">
      <c r="A15" s="32">
        <v>24.9</v>
      </c>
      <c r="B15" s="33">
        <v>1.2</v>
      </c>
      <c r="F15" s="35">
        <v>20</v>
      </c>
      <c r="G15" s="34">
        <v>1.015</v>
      </c>
      <c r="L15">
        <v>69</v>
      </c>
      <c r="M15" s="34">
        <v>1.009</v>
      </c>
    </row>
    <row r="16" spans="1:13" ht="12.75">
      <c r="A16" s="32">
        <v>25</v>
      </c>
      <c r="B16" s="33">
        <v>1.195</v>
      </c>
      <c r="F16" s="35">
        <v>21</v>
      </c>
      <c r="G16" s="34">
        <v>1.0155</v>
      </c>
      <c r="L16">
        <v>70</v>
      </c>
      <c r="M16" s="34">
        <v>1.01</v>
      </c>
    </row>
    <row r="17" spans="1:13" ht="12.75">
      <c r="A17" s="32">
        <v>25.1</v>
      </c>
      <c r="B17" s="33">
        <v>1.19</v>
      </c>
      <c r="F17" s="35">
        <v>22</v>
      </c>
      <c r="G17" s="34">
        <v>1.016</v>
      </c>
      <c r="L17">
        <v>71</v>
      </c>
      <c r="M17" s="34">
        <v>1.0108</v>
      </c>
    </row>
    <row r="18" spans="1:13" ht="12.75">
      <c r="A18" s="32">
        <v>25.2</v>
      </c>
      <c r="B18" s="33">
        <v>1.186</v>
      </c>
      <c r="F18" s="35">
        <v>23</v>
      </c>
      <c r="G18" s="34">
        <v>1.0165</v>
      </c>
      <c r="L18">
        <v>72</v>
      </c>
      <c r="M18" s="34">
        <v>1.0116</v>
      </c>
    </row>
    <row r="19" spans="1:13" ht="12.75">
      <c r="A19" s="32">
        <v>25.3</v>
      </c>
      <c r="B19" s="33">
        <v>1.182</v>
      </c>
      <c r="F19" s="35">
        <v>24</v>
      </c>
      <c r="G19" s="34">
        <v>1.017</v>
      </c>
      <c r="L19">
        <v>73</v>
      </c>
      <c r="M19" s="34">
        <v>1.0124</v>
      </c>
    </row>
    <row r="20" spans="1:13" ht="12.75">
      <c r="A20" s="32">
        <v>25.4</v>
      </c>
      <c r="B20" s="33">
        <v>1.178</v>
      </c>
      <c r="F20" s="35">
        <v>25</v>
      </c>
      <c r="G20" s="34">
        <v>1.0175</v>
      </c>
      <c r="L20">
        <v>74</v>
      </c>
      <c r="M20" s="34">
        <v>1.0132</v>
      </c>
    </row>
    <row r="21" spans="1:13" ht="12.75">
      <c r="A21" s="32">
        <v>25.5</v>
      </c>
      <c r="B21" s="33">
        <v>1.174</v>
      </c>
      <c r="F21" s="35">
        <v>26</v>
      </c>
      <c r="G21" s="34">
        <v>1.018</v>
      </c>
      <c r="L21">
        <v>75</v>
      </c>
      <c r="M21" s="34">
        <v>1.014</v>
      </c>
    </row>
    <row r="22" spans="1:13" ht="12.75">
      <c r="A22" s="32">
        <v>25.6</v>
      </c>
      <c r="B22" s="33">
        <v>1.17</v>
      </c>
      <c r="F22" s="35">
        <v>27</v>
      </c>
      <c r="G22" s="34">
        <v>1.0185</v>
      </c>
      <c r="L22">
        <v>76</v>
      </c>
      <c r="M22" s="34">
        <v>1.0148</v>
      </c>
    </row>
    <row r="23" spans="1:13" ht="12.75">
      <c r="A23" s="32">
        <v>25.7</v>
      </c>
      <c r="B23" s="33">
        <v>1.165</v>
      </c>
      <c r="F23" s="35">
        <v>28</v>
      </c>
      <c r="G23" s="34">
        <v>1.019</v>
      </c>
      <c r="L23">
        <v>77</v>
      </c>
      <c r="M23" s="34">
        <v>1.0156</v>
      </c>
    </row>
    <row r="24" spans="1:13" ht="12.75">
      <c r="A24" s="32">
        <v>25.8</v>
      </c>
      <c r="B24" s="33">
        <v>1.16</v>
      </c>
      <c r="F24" s="35">
        <v>29</v>
      </c>
      <c r="G24" s="34">
        <v>1.0195</v>
      </c>
      <c r="L24">
        <v>78</v>
      </c>
      <c r="M24" s="34">
        <v>1.0164</v>
      </c>
    </row>
    <row r="25" spans="1:13" ht="12.75">
      <c r="A25" s="32">
        <v>25.9</v>
      </c>
      <c r="B25" s="33">
        <v>1.155</v>
      </c>
      <c r="F25" s="35">
        <v>30</v>
      </c>
      <c r="G25" s="34">
        <v>1.02</v>
      </c>
      <c r="L25">
        <v>79</v>
      </c>
      <c r="M25" s="34">
        <v>1.0172</v>
      </c>
    </row>
    <row r="26" spans="1:13" ht="12.75">
      <c r="A26" s="32">
        <v>26</v>
      </c>
      <c r="B26" s="33">
        <v>1.15</v>
      </c>
      <c r="F26" s="35">
        <v>31</v>
      </c>
      <c r="G26" s="34">
        <v>1.0208</v>
      </c>
      <c r="L26">
        <v>80</v>
      </c>
      <c r="M26" s="34">
        <v>1.018</v>
      </c>
    </row>
    <row r="27" spans="1:13" ht="12.75">
      <c r="A27" s="32">
        <v>26.1</v>
      </c>
      <c r="B27" s="33">
        <v>1.146</v>
      </c>
      <c r="F27" s="35">
        <v>32</v>
      </c>
      <c r="G27" s="34">
        <v>1.0216</v>
      </c>
      <c r="L27">
        <v>81</v>
      </c>
      <c r="M27" s="34">
        <v>1.019</v>
      </c>
    </row>
    <row r="28" spans="1:13" ht="12.75">
      <c r="A28" s="32">
        <v>26.2</v>
      </c>
      <c r="B28" s="33">
        <v>1.142</v>
      </c>
      <c r="F28" s="35">
        <v>33</v>
      </c>
      <c r="G28" s="34">
        <v>1.0224</v>
      </c>
      <c r="L28">
        <v>82</v>
      </c>
      <c r="M28" s="34">
        <v>1.02</v>
      </c>
    </row>
    <row r="29" spans="1:13" ht="12.75">
      <c r="A29" s="32">
        <v>26.3</v>
      </c>
      <c r="B29" s="33">
        <v>1.138</v>
      </c>
      <c r="F29" s="35">
        <v>34</v>
      </c>
      <c r="G29" s="34">
        <v>1.0232</v>
      </c>
      <c r="L29">
        <v>83</v>
      </c>
      <c r="M29" s="34">
        <v>1.021</v>
      </c>
    </row>
    <row r="30" spans="1:13" ht="12.75">
      <c r="A30" s="32">
        <v>26.4</v>
      </c>
      <c r="B30" s="33">
        <v>1.134</v>
      </c>
      <c r="F30" s="35">
        <v>35</v>
      </c>
      <c r="G30" s="34">
        <v>1.024</v>
      </c>
      <c r="L30">
        <v>84</v>
      </c>
      <c r="M30" s="34">
        <v>1.022</v>
      </c>
    </row>
    <row r="31" spans="1:13" ht="12.75">
      <c r="A31" s="32">
        <v>26.5</v>
      </c>
      <c r="B31" s="33">
        <v>1.129</v>
      </c>
      <c r="F31" s="35">
        <v>36</v>
      </c>
      <c r="G31" s="34">
        <v>1.0248</v>
      </c>
      <c r="L31">
        <v>85</v>
      </c>
      <c r="M31" s="34">
        <v>1.023</v>
      </c>
    </row>
    <row r="32" spans="1:13" ht="12.75">
      <c r="A32" s="32">
        <v>26.6</v>
      </c>
      <c r="B32" s="33">
        <v>1.125</v>
      </c>
      <c r="F32" s="35">
        <v>37</v>
      </c>
      <c r="G32" s="34">
        <v>1.0256</v>
      </c>
      <c r="L32">
        <v>86</v>
      </c>
      <c r="M32" s="34">
        <v>1.024</v>
      </c>
    </row>
    <row r="33" spans="1:13" ht="12.75">
      <c r="A33" s="32">
        <v>26.7</v>
      </c>
      <c r="B33" s="33">
        <v>1.12</v>
      </c>
      <c r="F33" s="35">
        <v>38</v>
      </c>
      <c r="G33" s="34">
        <v>1.0264</v>
      </c>
      <c r="L33">
        <v>87</v>
      </c>
      <c r="M33" s="34">
        <v>1.025</v>
      </c>
    </row>
    <row r="34" spans="1:13" ht="12.75">
      <c r="A34" s="32">
        <v>26.8</v>
      </c>
      <c r="B34" s="33">
        <v>1.116</v>
      </c>
      <c r="F34" s="35">
        <v>39</v>
      </c>
      <c r="G34" s="34">
        <v>1.0272</v>
      </c>
      <c r="L34">
        <v>88</v>
      </c>
      <c r="M34" s="34">
        <v>1.026</v>
      </c>
    </row>
    <row r="35" spans="1:13" ht="12.75">
      <c r="A35" s="32">
        <v>26.9</v>
      </c>
      <c r="B35" s="33">
        <v>1.111</v>
      </c>
      <c r="F35" s="35">
        <v>40</v>
      </c>
      <c r="G35" s="34">
        <v>1.028</v>
      </c>
      <c r="L35">
        <v>89</v>
      </c>
      <c r="M35" s="34">
        <v>1.027</v>
      </c>
    </row>
    <row r="36" spans="1:13" ht="12.75">
      <c r="A36" s="32">
        <v>27</v>
      </c>
      <c r="B36" s="33">
        <v>1.107</v>
      </c>
      <c r="F36" s="35">
        <v>41</v>
      </c>
      <c r="G36" s="34">
        <v>1.0287</v>
      </c>
      <c r="L36">
        <v>90</v>
      </c>
      <c r="M36" s="34">
        <v>1.028</v>
      </c>
    </row>
    <row r="37" spans="1:13" ht="12.75">
      <c r="A37" s="32">
        <v>27.1</v>
      </c>
      <c r="B37" s="33">
        <v>1.103</v>
      </c>
      <c r="F37" s="35">
        <v>42</v>
      </c>
      <c r="G37" s="34">
        <v>1.0294</v>
      </c>
      <c r="L37">
        <v>91</v>
      </c>
      <c r="M37" s="34">
        <v>1.0289</v>
      </c>
    </row>
    <row r="38" spans="1:13" ht="12.75">
      <c r="A38" s="32">
        <v>27.2</v>
      </c>
      <c r="B38" s="33">
        <v>1.099</v>
      </c>
      <c r="F38" s="35">
        <v>43</v>
      </c>
      <c r="G38" s="34">
        <v>1.0301</v>
      </c>
      <c r="L38">
        <v>92</v>
      </c>
      <c r="M38" s="34">
        <v>1.0298</v>
      </c>
    </row>
    <row r="39" spans="1:13" ht="12.75">
      <c r="A39" s="32">
        <v>27.3</v>
      </c>
      <c r="B39" s="33">
        <v>1.094</v>
      </c>
      <c r="F39" s="35">
        <v>44</v>
      </c>
      <c r="G39" s="34">
        <v>1.0308</v>
      </c>
      <c r="L39">
        <v>93</v>
      </c>
      <c r="M39" s="34">
        <v>1.0307</v>
      </c>
    </row>
    <row r="40" spans="1:13" ht="12.75">
      <c r="A40" s="32">
        <v>27.4</v>
      </c>
      <c r="B40" s="33">
        <v>1.09</v>
      </c>
      <c r="F40" s="35">
        <v>45</v>
      </c>
      <c r="G40" s="34">
        <v>1.0315</v>
      </c>
      <c r="L40">
        <v>94</v>
      </c>
      <c r="M40" s="34">
        <v>1.0316</v>
      </c>
    </row>
    <row r="41" spans="1:13" ht="12.75">
      <c r="A41" s="32">
        <v>27.5</v>
      </c>
      <c r="B41" s="33">
        <v>1.086</v>
      </c>
      <c r="F41" s="35">
        <v>46</v>
      </c>
      <c r="G41" s="34">
        <v>1.0322</v>
      </c>
      <c r="L41">
        <v>95</v>
      </c>
      <c r="M41" s="34">
        <v>1.0325</v>
      </c>
    </row>
    <row r="42" spans="1:13" ht="12.75">
      <c r="A42" s="32">
        <v>27.6</v>
      </c>
      <c r="B42" s="33">
        <v>1.081</v>
      </c>
      <c r="F42" s="35">
        <v>47</v>
      </c>
      <c r="G42" s="34">
        <v>1.0329</v>
      </c>
      <c r="L42">
        <v>96</v>
      </c>
      <c r="M42" s="34">
        <v>1.0334</v>
      </c>
    </row>
    <row r="43" spans="1:13" ht="12.75">
      <c r="A43" s="32">
        <v>27.7</v>
      </c>
      <c r="B43" s="33">
        <v>1.077</v>
      </c>
      <c r="F43" s="35">
        <v>48</v>
      </c>
      <c r="G43" s="34">
        <v>1.0336</v>
      </c>
      <c r="L43">
        <v>97</v>
      </c>
      <c r="M43" s="34">
        <v>1.0343</v>
      </c>
    </row>
    <row r="44" spans="1:13" ht="12.75">
      <c r="A44" s="32">
        <v>27.8</v>
      </c>
      <c r="B44" s="33">
        <v>1.073</v>
      </c>
      <c r="F44" s="35">
        <v>49</v>
      </c>
      <c r="G44" s="34">
        <v>1.0343</v>
      </c>
      <c r="L44">
        <v>98</v>
      </c>
      <c r="M44" s="34">
        <v>1.0352</v>
      </c>
    </row>
    <row r="45" spans="1:13" ht="12.75">
      <c r="A45" s="32">
        <v>27.9</v>
      </c>
      <c r="B45" s="33">
        <v>1.069</v>
      </c>
      <c r="F45" s="35">
        <v>50</v>
      </c>
      <c r="G45" s="34">
        <v>1.035</v>
      </c>
      <c r="L45">
        <v>99</v>
      </c>
      <c r="M45" s="34">
        <v>1.0361</v>
      </c>
    </row>
    <row r="46" spans="1:13" ht="12.75">
      <c r="A46" s="32">
        <v>28</v>
      </c>
      <c r="B46" s="33">
        <v>1.065</v>
      </c>
      <c r="F46" s="35">
        <v>51</v>
      </c>
      <c r="G46" s="34">
        <v>1.0355</v>
      </c>
      <c r="L46">
        <v>100</v>
      </c>
      <c r="M46" s="34">
        <v>1.037</v>
      </c>
    </row>
    <row r="47" spans="1:13" ht="12.75">
      <c r="A47" s="32">
        <v>28.1</v>
      </c>
      <c r="B47" s="33">
        <v>1.061</v>
      </c>
      <c r="F47" s="35">
        <v>52</v>
      </c>
      <c r="G47" s="34">
        <v>1.036</v>
      </c>
      <c r="L47">
        <v>101</v>
      </c>
      <c r="M47" s="34">
        <v>1.0379</v>
      </c>
    </row>
    <row r="48" spans="1:13" ht="12.75">
      <c r="A48" s="32">
        <v>28.2</v>
      </c>
      <c r="B48" s="33">
        <v>1.057</v>
      </c>
      <c r="F48" s="35">
        <v>53</v>
      </c>
      <c r="G48" s="34">
        <v>1.0365</v>
      </c>
      <c r="L48">
        <v>102</v>
      </c>
      <c r="M48" s="34">
        <v>1.0388</v>
      </c>
    </row>
    <row r="49" spans="1:13" ht="12.75">
      <c r="A49" s="32">
        <v>28.3</v>
      </c>
      <c r="B49" s="33">
        <v>1.053</v>
      </c>
      <c r="F49" s="35">
        <v>54</v>
      </c>
      <c r="G49" s="34">
        <v>1.037</v>
      </c>
      <c r="L49">
        <v>103</v>
      </c>
      <c r="M49" s="34">
        <v>1.0397</v>
      </c>
    </row>
    <row r="50" spans="1:13" ht="12.75">
      <c r="A50" s="32">
        <v>28.4</v>
      </c>
      <c r="B50" s="33">
        <v>1.049</v>
      </c>
      <c r="F50" s="35">
        <v>55</v>
      </c>
      <c r="G50" s="34">
        <v>1.0375</v>
      </c>
      <c r="L50">
        <v>104</v>
      </c>
      <c r="M50" s="34">
        <v>1.0406</v>
      </c>
    </row>
    <row r="51" spans="1:13" ht="12.75">
      <c r="A51" s="32">
        <v>28.5</v>
      </c>
      <c r="B51" s="33">
        <v>1.045</v>
      </c>
      <c r="F51" s="35">
        <v>56</v>
      </c>
      <c r="G51" s="34">
        <v>1.038</v>
      </c>
      <c r="L51">
        <v>105</v>
      </c>
      <c r="M51" s="34">
        <v>1.0415</v>
      </c>
    </row>
    <row r="52" spans="1:13" ht="12.75">
      <c r="A52" s="32">
        <v>28.6</v>
      </c>
      <c r="B52" s="33">
        <v>1.041</v>
      </c>
      <c r="F52" s="35">
        <v>57</v>
      </c>
      <c r="G52" s="34">
        <v>1.0385</v>
      </c>
      <c r="L52">
        <v>106</v>
      </c>
      <c r="M52" s="34">
        <v>1.0424</v>
      </c>
    </row>
    <row r="53" spans="1:13" ht="12.75">
      <c r="A53" s="32">
        <v>28.7</v>
      </c>
      <c r="B53" s="33">
        <v>1.037</v>
      </c>
      <c r="F53" s="35">
        <v>58</v>
      </c>
      <c r="G53" s="34">
        <v>1.039</v>
      </c>
      <c r="L53">
        <v>107</v>
      </c>
      <c r="M53" s="34">
        <v>1.0433</v>
      </c>
    </row>
    <row r="54" spans="1:13" ht="12.75">
      <c r="A54" s="32">
        <v>28.8</v>
      </c>
      <c r="B54" s="33">
        <v>1.034</v>
      </c>
      <c r="F54" s="35">
        <v>59</v>
      </c>
      <c r="G54" s="34">
        <v>1.0395</v>
      </c>
      <c r="L54">
        <v>108</v>
      </c>
      <c r="M54" s="34">
        <v>1.0442</v>
      </c>
    </row>
    <row r="55" spans="1:13" ht="12.75">
      <c r="A55" s="32">
        <v>28.9</v>
      </c>
      <c r="B55" s="33">
        <v>1.031</v>
      </c>
      <c r="F55" s="35">
        <v>60</v>
      </c>
      <c r="G55" s="34">
        <v>1.04</v>
      </c>
      <c r="L55">
        <v>109</v>
      </c>
      <c r="M55" s="34">
        <v>1.0451</v>
      </c>
    </row>
    <row r="56" spans="1:13" ht="12.75">
      <c r="A56" s="32">
        <v>29</v>
      </c>
      <c r="B56" s="33">
        <v>1.028</v>
      </c>
      <c r="F56" s="35">
        <v>61</v>
      </c>
      <c r="G56" s="34">
        <v>1.0408</v>
      </c>
      <c r="L56">
        <v>110</v>
      </c>
      <c r="M56" s="34">
        <v>1.046</v>
      </c>
    </row>
    <row r="57" spans="1:13" ht="12.75">
      <c r="A57" s="32">
        <v>29.1</v>
      </c>
      <c r="B57" s="33">
        <v>1.025</v>
      </c>
      <c r="F57" s="35">
        <v>62</v>
      </c>
      <c r="G57" s="34">
        <v>1.0416</v>
      </c>
      <c r="L57">
        <v>111</v>
      </c>
      <c r="M57" s="34">
        <v>1.047</v>
      </c>
    </row>
    <row r="58" spans="1:13" ht="12.75">
      <c r="A58" s="32">
        <v>29.2</v>
      </c>
      <c r="B58" s="33">
        <v>1.022</v>
      </c>
      <c r="F58" s="35">
        <v>63</v>
      </c>
      <c r="G58" s="34">
        <v>1.0424</v>
      </c>
      <c r="L58">
        <v>112</v>
      </c>
      <c r="M58" s="34">
        <v>1.048</v>
      </c>
    </row>
    <row r="59" spans="1:13" ht="12.75">
      <c r="A59" s="32">
        <v>29.3</v>
      </c>
      <c r="B59" s="33">
        <v>1.018</v>
      </c>
      <c r="F59" s="35">
        <v>64</v>
      </c>
      <c r="G59" s="34">
        <v>1.0432</v>
      </c>
      <c r="L59">
        <v>113</v>
      </c>
      <c r="M59" s="34">
        <v>1.049</v>
      </c>
    </row>
    <row r="60" spans="1:13" ht="12.75">
      <c r="A60" s="32">
        <v>29.4</v>
      </c>
      <c r="B60" s="33">
        <v>1.015</v>
      </c>
      <c r="F60" s="35">
        <v>65</v>
      </c>
      <c r="G60" s="34">
        <v>1.044</v>
      </c>
      <c r="L60">
        <v>114</v>
      </c>
      <c r="M60" s="34">
        <v>1.05</v>
      </c>
    </row>
    <row r="61" spans="1:13" ht="12.75">
      <c r="A61" s="32">
        <v>29.5</v>
      </c>
      <c r="B61" s="33">
        <v>1.012</v>
      </c>
      <c r="F61" s="35">
        <v>66</v>
      </c>
      <c r="G61" s="34">
        <v>1.0448</v>
      </c>
      <c r="L61">
        <v>115</v>
      </c>
      <c r="M61" s="34">
        <v>1.051</v>
      </c>
    </row>
    <row r="62" spans="1:13" ht="12.75">
      <c r="A62" s="32">
        <v>29.6</v>
      </c>
      <c r="B62" s="33">
        <v>1.01</v>
      </c>
      <c r="F62" s="35">
        <v>67</v>
      </c>
      <c r="G62" s="34">
        <v>1.0456</v>
      </c>
      <c r="L62">
        <v>116</v>
      </c>
      <c r="M62" s="34">
        <v>1.052</v>
      </c>
    </row>
    <row r="63" spans="1:13" ht="12.75">
      <c r="A63" s="32">
        <v>29.7</v>
      </c>
      <c r="B63" s="33">
        <v>1.007</v>
      </c>
      <c r="F63" s="35">
        <v>68</v>
      </c>
      <c r="G63" s="34">
        <v>1.0464</v>
      </c>
      <c r="L63">
        <v>117</v>
      </c>
      <c r="M63" s="34">
        <v>1.053</v>
      </c>
    </row>
    <row r="64" spans="1:13" ht="12.75">
      <c r="A64" s="32">
        <v>29.8</v>
      </c>
      <c r="B64" s="33">
        <v>1.004</v>
      </c>
      <c r="F64" s="35">
        <v>69</v>
      </c>
      <c r="G64" s="34">
        <v>1.0472</v>
      </c>
      <c r="L64">
        <v>118</v>
      </c>
      <c r="M64" s="34">
        <v>1.054</v>
      </c>
    </row>
    <row r="65" spans="1:13" ht="12.75">
      <c r="A65" s="32">
        <v>29.9</v>
      </c>
      <c r="B65" s="33">
        <v>1.001</v>
      </c>
      <c r="F65" s="35">
        <v>70</v>
      </c>
      <c r="G65" s="34">
        <v>1.048</v>
      </c>
      <c r="L65">
        <v>119</v>
      </c>
      <c r="M65" s="34">
        <v>1.055</v>
      </c>
    </row>
    <row r="66" spans="1:13" ht="12.75">
      <c r="A66" s="32">
        <v>30</v>
      </c>
      <c r="B66" s="33">
        <v>0.997</v>
      </c>
      <c r="F66" s="35">
        <v>71</v>
      </c>
      <c r="G66" s="34">
        <v>1.0487</v>
      </c>
      <c r="L66">
        <v>120</v>
      </c>
      <c r="M66" s="34">
        <v>1.056</v>
      </c>
    </row>
    <row r="67" spans="1:13" ht="12.75">
      <c r="A67" s="32">
        <v>30.1</v>
      </c>
      <c r="B67" s="33">
        <v>0.994</v>
      </c>
      <c r="F67" s="35">
        <v>72</v>
      </c>
      <c r="G67" s="34">
        <v>1.0494</v>
      </c>
      <c r="L67">
        <v>121</v>
      </c>
      <c r="M67" s="34">
        <v>1.0569</v>
      </c>
    </row>
    <row r="68" spans="1:13" ht="12.75">
      <c r="A68" s="32">
        <v>30.2</v>
      </c>
      <c r="B68" s="33">
        <v>0.991</v>
      </c>
      <c r="F68" s="35">
        <v>73</v>
      </c>
      <c r="G68" s="34">
        <v>1.0501</v>
      </c>
      <c r="L68">
        <v>122</v>
      </c>
      <c r="M68" s="34">
        <v>1.0578</v>
      </c>
    </row>
    <row r="69" spans="1:13" ht="12.75">
      <c r="A69" s="32">
        <v>30.3</v>
      </c>
      <c r="B69" s="33">
        <v>0.988</v>
      </c>
      <c r="F69" s="35">
        <v>74</v>
      </c>
      <c r="G69" s="34">
        <v>1.0508</v>
      </c>
      <c r="L69">
        <v>123</v>
      </c>
      <c r="M69" s="34">
        <v>1.0587</v>
      </c>
    </row>
    <row r="70" spans="1:13" ht="12.75">
      <c r="A70" s="32">
        <v>30.4</v>
      </c>
      <c r="B70" s="33">
        <v>0.985</v>
      </c>
      <c r="F70" s="35">
        <v>75</v>
      </c>
      <c r="G70" s="34">
        <v>1.0515</v>
      </c>
      <c r="L70">
        <v>124</v>
      </c>
      <c r="M70" s="34">
        <v>1.0596</v>
      </c>
    </row>
    <row r="71" spans="1:13" ht="12.75">
      <c r="A71" s="32">
        <v>30.5</v>
      </c>
      <c r="B71" s="33">
        <v>0.982</v>
      </c>
      <c r="F71" s="35">
        <v>76</v>
      </c>
      <c r="G71" s="34">
        <v>1.0522</v>
      </c>
      <c r="L71">
        <v>125</v>
      </c>
      <c r="M71" s="34">
        <v>1.0605</v>
      </c>
    </row>
    <row r="72" spans="6:13" ht="12.75">
      <c r="F72" s="35">
        <v>77</v>
      </c>
      <c r="G72" s="34">
        <v>1.0529</v>
      </c>
      <c r="L72">
        <v>126</v>
      </c>
      <c r="M72" s="34">
        <v>1.0614</v>
      </c>
    </row>
    <row r="73" spans="6:13" ht="12.75">
      <c r="F73" s="35">
        <v>78</v>
      </c>
      <c r="G73" s="34">
        <v>1.0536</v>
      </c>
      <c r="L73">
        <v>127</v>
      </c>
      <c r="M73" s="34">
        <v>1.0623</v>
      </c>
    </row>
    <row r="74" spans="6:13" ht="12.75">
      <c r="F74" s="35">
        <v>79</v>
      </c>
      <c r="G74" s="34">
        <v>1.0543</v>
      </c>
      <c r="L74">
        <v>128</v>
      </c>
      <c r="M74" s="34">
        <v>1.0632</v>
      </c>
    </row>
    <row r="75" spans="6:13" ht="12.75">
      <c r="F75" s="35">
        <v>80</v>
      </c>
      <c r="G75" s="34">
        <v>1.055</v>
      </c>
      <c r="L75">
        <v>129</v>
      </c>
      <c r="M75" s="34">
        <v>1.0641</v>
      </c>
    </row>
    <row r="76" spans="6:13" ht="12.75">
      <c r="F76" s="35">
        <v>81</v>
      </c>
      <c r="G76" s="34">
        <v>1.0557</v>
      </c>
      <c r="L76">
        <v>130</v>
      </c>
      <c r="M76" s="34">
        <v>1.065</v>
      </c>
    </row>
    <row r="77" spans="6:13" ht="12.75">
      <c r="F77" s="35">
        <v>82</v>
      </c>
      <c r="G77" s="34">
        <v>1.0564</v>
      </c>
      <c r="L77">
        <v>131</v>
      </c>
      <c r="M77" s="34">
        <v>1.0659</v>
      </c>
    </row>
    <row r="78" spans="6:13" ht="12.75">
      <c r="F78" s="35">
        <v>83</v>
      </c>
      <c r="G78" s="34">
        <v>1.0571</v>
      </c>
      <c r="L78">
        <v>132</v>
      </c>
      <c r="M78" s="34">
        <v>1.0668</v>
      </c>
    </row>
    <row r="79" spans="6:13" ht="12.75">
      <c r="F79" s="35">
        <v>84</v>
      </c>
      <c r="G79" s="34">
        <v>1.0578</v>
      </c>
      <c r="L79">
        <v>133</v>
      </c>
      <c r="M79" s="34">
        <v>1.0677</v>
      </c>
    </row>
    <row r="80" spans="6:13" ht="12.75">
      <c r="F80" s="35">
        <v>85</v>
      </c>
      <c r="G80" s="34">
        <v>1.0585</v>
      </c>
      <c r="L80">
        <v>134</v>
      </c>
      <c r="M80" s="34">
        <v>1.0686</v>
      </c>
    </row>
    <row r="81" spans="6:13" ht="12.75">
      <c r="F81" s="35">
        <v>86</v>
      </c>
      <c r="G81" s="34">
        <v>1.0592</v>
      </c>
      <c r="L81">
        <v>135</v>
      </c>
      <c r="M81" s="34">
        <v>1.0695</v>
      </c>
    </row>
    <row r="82" spans="6:13" ht="12.75">
      <c r="F82" s="35">
        <v>87</v>
      </c>
      <c r="G82" s="34">
        <v>1.0599</v>
      </c>
      <c r="L82">
        <v>136</v>
      </c>
      <c r="M82" s="34">
        <v>1.0704</v>
      </c>
    </row>
    <row r="83" spans="6:13" ht="12.75">
      <c r="F83" s="35">
        <v>88</v>
      </c>
      <c r="G83" s="34">
        <v>1.0606</v>
      </c>
      <c r="L83">
        <v>137</v>
      </c>
      <c r="M83" s="34">
        <v>1.0713</v>
      </c>
    </row>
    <row r="84" spans="6:13" ht="12.75">
      <c r="F84" s="35">
        <v>89</v>
      </c>
      <c r="G84" s="34">
        <v>1.0613</v>
      </c>
      <c r="L84">
        <v>138</v>
      </c>
      <c r="M84" s="34">
        <v>1.0722</v>
      </c>
    </row>
    <row r="85" spans="6:13" ht="12.75">
      <c r="F85" s="35">
        <v>90</v>
      </c>
      <c r="G85" s="34">
        <v>1.062</v>
      </c>
      <c r="L85">
        <v>139</v>
      </c>
      <c r="M85" s="34">
        <v>1.0731</v>
      </c>
    </row>
    <row r="86" spans="6:13" ht="12.75">
      <c r="F86" s="35">
        <v>91</v>
      </c>
      <c r="G86" s="34">
        <v>1.0628</v>
      </c>
      <c r="L86">
        <v>140</v>
      </c>
      <c r="M86" s="34">
        <v>1.074</v>
      </c>
    </row>
    <row r="87" spans="6:13" ht="12.75">
      <c r="F87" s="35">
        <v>92</v>
      </c>
      <c r="G87" s="34">
        <v>1.0636</v>
      </c>
      <c r="L87">
        <v>150</v>
      </c>
      <c r="M87" s="34">
        <v>1.083</v>
      </c>
    </row>
    <row r="88" spans="6:13" ht="12.75">
      <c r="F88" s="35">
        <v>93</v>
      </c>
      <c r="G88" s="34">
        <v>1.0644</v>
      </c>
      <c r="L88">
        <v>160</v>
      </c>
      <c r="M88" s="34">
        <v>1.092</v>
      </c>
    </row>
    <row r="89" spans="6:13" ht="12.75">
      <c r="F89" s="35">
        <v>94</v>
      </c>
      <c r="G89" s="34">
        <v>1.0652</v>
      </c>
      <c r="L89">
        <v>170</v>
      </c>
      <c r="M89" s="34">
        <v>1.101</v>
      </c>
    </row>
    <row r="90" spans="6:13" ht="12.75">
      <c r="F90" s="35">
        <v>95</v>
      </c>
      <c r="G90" s="34">
        <v>1.066</v>
      </c>
      <c r="L90">
        <v>180</v>
      </c>
      <c r="M90" s="34">
        <v>1.11</v>
      </c>
    </row>
    <row r="91" spans="6:13" ht="12.75">
      <c r="F91" s="35">
        <v>96</v>
      </c>
      <c r="G91" s="34">
        <v>1.0668</v>
      </c>
      <c r="L91">
        <v>190</v>
      </c>
      <c r="M91" s="34">
        <v>1.118</v>
      </c>
    </row>
    <row r="92" spans="6:13" ht="12.75">
      <c r="F92" s="35">
        <v>97</v>
      </c>
      <c r="G92" s="34">
        <v>1.0676</v>
      </c>
      <c r="L92">
        <v>200</v>
      </c>
      <c r="M92" s="34">
        <v>1.126</v>
      </c>
    </row>
    <row r="93" spans="6:7" ht="12.75">
      <c r="F93" s="35">
        <v>98</v>
      </c>
      <c r="G93" s="34">
        <v>1.0684</v>
      </c>
    </row>
    <row r="94" spans="6:7" ht="12.75">
      <c r="F94" s="35">
        <v>99</v>
      </c>
      <c r="G94" s="34">
        <v>1.0692</v>
      </c>
    </row>
    <row r="95" spans="6:7" ht="12.75">
      <c r="F95" s="35">
        <v>100</v>
      </c>
      <c r="G95" s="34">
        <v>1.07</v>
      </c>
    </row>
  </sheetData>
  <printOptions/>
  <pageMargins left="0.75" right="0.75" top="1" bottom="1" header="0.5" footer="0.5"/>
  <pageSetup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Stipe Machine Comapny,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</dc:creator>
  <cp:keywords/>
  <dc:description/>
  <cp:lastModifiedBy> </cp:lastModifiedBy>
  <cp:lastPrinted>2010-01-09T02:54:24Z</cp:lastPrinted>
  <dcterms:created xsi:type="dcterms:W3CDTF">2002-10-10T16:49:54Z</dcterms:created>
  <dcterms:modified xsi:type="dcterms:W3CDTF">2010-05-11T20:53:43Z</dcterms:modified>
  <cp:category/>
  <cp:version/>
  <cp:contentType/>
  <cp:contentStatus/>
</cp:coreProperties>
</file>